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тугрида тугри шартномалар" sheetId="1" r:id="rId1"/>
  </sheets>
  <externalReferences>
    <externalReference r:id="rId4"/>
  </externalReferences>
  <definedNames>
    <definedName name="ImportRow" localSheetId="0">'[1]Оборот.вед. по ОС'!#REF!</definedName>
    <definedName name="ImportRow">'[1]Оборот.вед. по ОС'!#REF!</definedName>
    <definedName name="totalsum" localSheetId="0">'[1]Оборот.вед. по ОС'!#REF!</definedName>
    <definedName name="totalsum">'[1]Оборот.вед. по ОС'!#REF!</definedName>
    <definedName name="_xlnm.Print_Area" localSheetId="0">'2023 тугрида тугри шартномалар'!$A$1:$G$49</definedName>
  </definedNames>
  <calcPr fullCalcOnLoad="1"/>
</workbook>
</file>

<file path=xl/sharedStrings.xml><?xml version="1.0" encoding="utf-8"?>
<sst xmlns="http://schemas.openxmlformats.org/spreadsheetml/2006/main" count="78" uniqueCount="39">
  <si>
    <t>МАЪЛУМОТЛАР</t>
  </si>
  <si>
    <t>Минг сўмда</t>
  </si>
  <si>
    <t>Т/р</t>
  </si>
  <si>
    <t>Ҳисобот даври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</si>
  <si>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</si>
  <si>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</si>
  <si>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</si>
  <si>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</si>
  <si>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</si>
  <si>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дона</t>
  </si>
  <si>
    <t>Услуга оказание охранных услуг на договорной основе юридическим лицам</t>
  </si>
  <si>
    <t>хизмат</t>
  </si>
  <si>
    <t>Услуга по подключению к интернету</t>
  </si>
  <si>
    <t>квт</t>
  </si>
  <si>
    <t>Тўғридан-тўғри шартномалар</t>
  </si>
  <si>
    <t>Аукцион</t>
  </si>
  <si>
    <t>Жами:</t>
  </si>
  <si>
    <t>Электрон дўкон</t>
  </si>
  <si>
    <t xml:space="preserve">Режа 2023 йил </t>
  </si>
  <si>
    <t>Освежитель воздуха</t>
  </si>
  <si>
    <t>2-чорак</t>
  </si>
  <si>
    <t>Услуга по передаче электроэнергии</t>
  </si>
  <si>
    <t>Ежемесячная абонентская плата за использование Единой межведомственной электронной системы исполнительской дисциплины Ijro.gov.uz</t>
  </si>
  <si>
    <t>Услуга по предоставлению коротких телефонных номеров</t>
  </si>
  <si>
    <t xml:space="preserve">Услуга оказание охранных услуг на договорной основе юридическим лицам </t>
  </si>
  <si>
    <t xml:space="preserve">Услуги выхода на международные сети телекоммуникаций </t>
  </si>
  <si>
    <t>Услуга по изготовлению и оформлению подарков</t>
  </si>
  <si>
    <t>Услуга по широкоформатному печатанию баннеров</t>
  </si>
  <si>
    <t>Услуга по передаче электроэнергии Невич</t>
  </si>
  <si>
    <t>Полиграфические услуги</t>
  </si>
  <si>
    <t xml:space="preserve">Услуга телефонной связи </t>
  </si>
  <si>
    <t xml:space="preserve">  Услуга по туристическим операциям</t>
  </si>
  <si>
    <t xml:space="preserve">Услуга ресторанов и услуги по доставке продуктов </t>
  </si>
  <si>
    <t>Кабина для синхронного перевода</t>
  </si>
  <si>
    <t>Услуга по обслуживанию и ремонту транспортных средств</t>
  </si>
  <si>
    <t>Услуга по разработке и утверждению отраслевого перечня документов</t>
  </si>
  <si>
    <t>2023 йил 2-чоракда "Ўзбеккосмос" агентлиги томонидан Давлат харидлари тўғрисидаги маълумотлар, шу жумладан давлат харидларини амалга оширувчи шахслар томонидан тўғридан-тўғри шартномалар бўйича харид қилинадиган товарлар (ишлар, хизматлар) тўғрисида.</t>
  </si>
  <si>
    <t>Сервис и обслуживания компьютеров и офисного оборудования</t>
  </si>
  <si>
    <t>Услуга по изготовлению печатей и штампов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</si>
</sst>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166" fontId="2" fillId="0" borderId="0" xfId="61" applyNumberFormat="1" applyFont="1" applyFill="1" applyBorder="1" applyAlignment="1" applyProtection="1">
      <alignment horizontal="center" vertical="center" wrapText="1"/>
      <protection/>
    </xf>
    <xf numFmtId="4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61" applyNumberFormat="1" applyFont="1" applyFill="1" applyBorder="1" applyAlignment="1" applyProtection="1">
      <alignment horizontal="center" vertical="center" wrapText="1"/>
      <protection/>
    </xf>
    <xf numFmtId="4" fontId="4" fillId="0" borderId="10" xfId="61" applyNumberFormat="1" applyFont="1" applyFill="1" applyBorder="1" applyAlignment="1" applyProtection="1">
      <alignment horizontal="center" vertical="center" wrapText="1"/>
      <protection/>
    </xf>
    <xf numFmtId="4" fontId="4" fillId="0" borderId="12" xfId="61" applyNumberFormat="1" applyFont="1" applyFill="1" applyBorder="1" applyAlignment="1" applyProtection="1">
      <alignment horizontal="center" vertical="center" wrapText="1"/>
      <protection/>
    </xf>
    <xf numFmtId="166" fontId="5" fillId="0" borderId="13" xfId="61" applyNumberFormat="1" applyFont="1" applyFill="1" applyBorder="1" applyAlignment="1" applyProtection="1">
      <alignment horizontal="center" vertical="center" wrapText="1"/>
      <protection/>
    </xf>
    <xf numFmtId="4" fontId="5" fillId="0" borderId="13" xfId="61" applyNumberFormat="1" applyFont="1" applyFill="1" applyBorder="1" applyAlignment="1" applyProtection="1">
      <alignment horizontal="center" vertical="center" wrapText="1"/>
      <protection/>
    </xf>
    <xf numFmtId="4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66" fontId="4" fillId="0" borderId="16" xfId="61" applyNumberFormat="1" applyFont="1" applyFill="1" applyBorder="1" applyAlignment="1" applyProtection="1">
      <alignment horizontal="center" vertical="center" wrapText="1"/>
      <protection/>
    </xf>
    <xf numFmtId="4" fontId="4" fillId="0" borderId="16" xfId="61" applyNumberFormat="1" applyFont="1" applyFill="1" applyBorder="1" applyAlignment="1" applyProtection="1">
      <alignment horizontal="center" vertical="center" wrapText="1"/>
      <protection/>
    </xf>
    <xf numFmtId="4" fontId="4" fillId="0" borderId="17" xfId="61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66" fontId="5" fillId="0" borderId="18" xfId="61" applyNumberFormat="1" applyFont="1" applyFill="1" applyBorder="1" applyAlignment="1" applyProtection="1">
      <alignment horizontal="center" vertical="center" wrapText="1"/>
      <protection/>
    </xf>
    <xf numFmtId="4" fontId="5" fillId="0" borderId="18" xfId="61" applyNumberFormat="1" applyFont="1" applyFill="1" applyBorder="1" applyAlignment="1" applyProtection="1">
      <alignment horizontal="center" vertical="center" wrapText="1"/>
      <protection/>
    </xf>
    <xf numFmtId="4" fontId="5" fillId="0" borderId="19" xfId="61" applyNumberFormat="1" applyFont="1" applyFill="1" applyBorder="1" applyAlignment="1" applyProtection="1">
      <alignment horizontal="center" vertical="center" wrapText="1"/>
      <protection/>
    </xf>
    <xf numFmtId="0" fontId="49" fillId="0" borderId="20" xfId="0" applyFont="1" applyBorder="1" applyAlignment="1">
      <alignment horizontal="center" vertical="center" wrapText="1"/>
    </xf>
    <xf numFmtId="166" fontId="4" fillId="0" borderId="21" xfId="61" applyNumberFormat="1" applyFont="1" applyFill="1" applyBorder="1" applyAlignment="1" applyProtection="1">
      <alignment horizontal="center" wrapText="1"/>
      <protection/>
    </xf>
    <xf numFmtId="4" fontId="4" fillId="0" borderId="21" xfId="61" applyNumberFormat="1" applyFont="1" applyFill="1" applyBorder="1" applyAlignment="1" applyProtection="1">
      <alignment horizontal="center" wrapText="1"/>
      <protection/>
    </xf>
    <xf numFmtId="4" fontId="4" fillId="0" borderId="22" xfId="61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166" fontId="4" fillId="0" borderId="10" xfId="61" applyNumberFormat="1" applyFont="1" applyFill="1" applyBorder="1" applyAlignment="1" applyProtection="1">
      <alignment horizontal="center" wrapText="1"/>
      <protection/>
    </xf>
    <xf numFmtId="4" fontId="4" fillId="0" borderId="10" xfId="61" applyNumberFormat="1" applyFont="1" applyFill="1" applyBorder="1" applyAlignment="1" applyProtection="1">
      <alignment horizontal="center" wrapText="1"/>
      <protection/>
    </xf>
    <xf numFmtId="4" fontId="4" fillId="0" borderId="12" xfId="61" applyNumberFormat="1" applyFont="1" applyFill="1" applyBorder="1" applyAlignment="1" applyProtection="1">
      <alignment horizontal="center" wrapText="1"/>
      <protection/>
    </xf>
    <xf numFmtId="0" fontId="50" fillId="0" borderId="23" xfId="0" applyFont="1" applyBorder="1" applyAlignment="1">
      <alignment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50" fillId="0" borderId="10" xfId="0" applyFont="1" applyBorder="1" applyAlignment="1">
      <alignment vertical="center" wrapText="1"/>
    </xf>
    <xf numFmtId="4" fontId="50" fillId="0" borderId="24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djamalova.UZSPACE\Downloads\UZASBO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.вед. по ОС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12.7109375" style="4" bestFit="1" customWidth="1"/>
    <col min="2" max="2" width="11.57421875" style="1" customWidth="1"/>
    <col min="3" max="3" width="69.7109375" style="1" customWidth="1"/>
    <col min="4" max="7" width="22.00390625" style="1" customWidth="1"/>
    <col min="8" max="16384" width="9.140625" style="1" customWidth="1"/>
  </cols>
  <sheetData>
    <row r="1" spans="1:7" ht="55.5" customHeight="1">
      <c r="A1" s="70" t="s">
        <v>36</v>
      </c>
      <c r="B1" s="70"/>
      <c r="C1" s="70"/>
      <c r="D1" s="70"/>
      <c r="E1" s="70"/>
      <c r="F1" s="70"/>
      <c r="G1" s="70"/>
    </row>
    <row r="2" spans="1:7" ht="18.75">
      <c r="A2" s="71" t="s">
        <v>0</v>
      </c>
      <c r="B2" s="71"/>
      <c r="C2" s="71"/>
      <c r="D2" s="71"/>
      <c r="E2" s="71"/>
      <c r="F2" s="71"/>
      <c r="G2" s="2" t="s">
        <v>1</v>
      </c>
    </row>
    <row r="3" spans="1:7" s="3" customFormat="1" ht="15" customHeight="1">
      <c r="A3" s="60" t="s">
        <v>2</v>
      </c>
      <c r="B3" s="60" t="s">
        <v>3</v>
      </c>
      <c r="C3" s="60" t="s">
        <v>4</v>
      </c>
      <c r="D3" s="62" t="s">
        <v>18</v>
      </c>
      <c r="E3" s="63"/>
      <c r="F3" s="63"/>
      <c r="G3" s="64"/>
    </row>
    <row r="4" spans="1:7" s="3" customFormat="1" ht="98.25" customHeight="1">
      <c r="A4" s="61"/>
      <c r="B4" s="61"/>
      <c r="C4" s="61"/>
      <c r="D4" s="44" t="s">
        <v>5</v>
      </c>
      <c r="E4" s="44" t="s">
        <v>6</v>
      </c>
      <c r="F4" s="44" t="s">
        <v>7</v>
      </c>
      <c r="G4" s="44" t="s">
        <v>8</v>
      </c>
    </row>
    <row r="5" spans="1:7" s="3" customFormat="1" ht="15">
      <c r="A5" s="65" t="s">
        <v>14</v>
      </c>
      <c r="B5" s="66"/>
      <c r="C5" s="66"/>
      <c r="D5" s="66"/>
      <c r="E5" s="66"/>
      <c r="F5" s="66"/>
      <c r="G5" s="67"/>
    </row>
    <row r="6" spans="1:7" ht="15.75">
      <c r="A6" s="13">
        <v>1</v>
      </c>
      <c r="B6" s="68" t="s">
        <v>20</v>
      </c>
      <c r="C6" s="14" t="s">
        <v>21</v>
      </c>
      <c r="D6" s="14" t="s">
        <v>13</v>
      </c>
      <c r="E6" s="16">
        <v>43625</v>
      </c>
      <c r="F6" s="16">
        <v>800</v>
      </c>
      <c r="G6" s="17">
        <f aca="true" t="shared" si="0" ref="G6:G23">+E6*F6</f>
        <v>34900000</v>
      </c>
    </row>
    <row r="7" spans="1:7" ht="47.25">
      <c r="A7" s="13">
        <f>+A6+1</f>
        <v>2</v>
      </c>
      <c r="B7" s="68"/>
      <c r="C7" s="5" t="s">
        <v>22</v>
      </c>
      <c r="D7" s="14" t="s">
        <v>11</v>
      </c>
      <c r="E7" s="15">
        <v>9</v>
      </c>
      <c r="F7" s="16">
        <v>657670</v>
      </c>
      <c r="G7" s="17">
        <f t="shared" si="0"/>
        <v>5919030</v>
      </c>
    </row>
    <row r="8" spans="1:7" ht="15.75">
      <c r="A8" s="13">
        <v>3</v>
      </c>
      <c r="B8" s="68"/>
      <c r="C8" s="6" t="s">
        <v>23</v>
      </c>
      <c r="D8" s="14" t="s">
        <v>11</v>
      </c>
      <c r="E8" s="15">
        <v>9</v>
      </c>
      <c r="F8" s="16">
        <v>33580</v>
      </c>
      <c r="G8" s="17">
        <f t="shared" si="0"/>
        <v>302220</v>
      </c>
    </row>
    <row r="9" spans="1:7" ht="15.75">
      <c r="A9" s="13">
        <f aca="true" t="shared" si="1" ref="A9:A30">+A8+1</f>
        <v>4</v>
      </c>
      <c r="B9" s="68"/>
      <c r="C9" s="6" t="s">
        <v>12</v>
      </c>
      <c r="D9" s="14" t="s">
        <v>11</v>
      </c>
      <c r="E9" s="15">
        <v>6</v>
      </c>
      <c r="F9" s="16">
        <v>2011000</v>
      </c>
      <c r="G9" s="17">
        <f t="shared" si="0"/>
        <v>12066000</v>
      </c>
    </row>
    <row r="10" spans="1:7" ht="15.75">
      <c r="A10" s="13">
        <f t="shared" si="1"/>
        <v>5</v>
      </c>
      <c r="B10" s="68"/>
      <c r="C10" s="14" t="s">
        <v>25</v>
      </c>
      <c r="D10" s="14" t="s">
        <v>11</v>
      </c>
      <c r="E10" s="15">
        <v>6</v>
      </c>
      <c r="F10" s="16">
        <v>113171.333</v>
      </c>
      <c r="G10" s="17">
        <f t="shared" si="0"/>
        <v>679027.998</v>
      </c>
    </row>
    <row r="11" spans="1:7" ht="31.5">
      <c r="A11" s="13">
        <f t="shared" si="1"/>
        <v>6</v>
      </c>
      <c r="B11" s="68"/>
      <c r="C11" s="14" t="s">
        <v>24</v>
      </c>
      <c r="D11" s="14" t="s">
        <v>11</v>
      </c>
      <c r="E11" s="15">
        <v>6</v>
      </c>
      <c r="F11" s="16">
        <v>13434544</v>
      </c>
      <c r="G11" s="17">
        <f t="shared" si="0"/>
        <v>80607264</v>
      </c>
    </row>
    <row r="12" spans="1:7" ht="15.75">
      <c r="A12" s="13">
        <f t="shared" si="1"/>
        <v>7</v>
      </c>
      <c r="B12" s="68"/>
      <c r="C12" s="14" t="s">
        <v>26</v>
      </c>
      <c r="D12" s="14" t="s">
        <v>11</v>
      </c>
      <c r="E12" s="15">
        <v>1</v>
      </c>
      <c r="F12" s="16">
        <v>65205000</v>
      </c>
      <c r="G12" s="17">
        <f t="shared" si="0"/>
        <v>65205000</v>
      </c>
    </row>
    <row r="13" spans="1:7" ht="15.75">
      <c r="A13" s="13">
        <f t="shared" si="1"/>
        <v>8</v>
      </c>
      <c r="B13" s="68"/>
      <c r="C13" s="5" t="s">
        <v>27</v>
      </c>
      <c r="D13" s="14" t="s">
        <v>11</v>
      </c>
      <c r="E13" s="15">
        <v>1</v>
      </c>
      <c r="F13" s="16">
        <v>1288000</v>
      </c>
      <c r="G13" s="17">
        <f t="shared" si="0"/>
        <v>1288000</v>
      </c>
    </row>
    <row r="14" spans="1:7" ht="15.75">
      <c r="A14" s="13">
        <f t="shared" si="1"/>
        <v>9</v>
      </c>
      <c r="B14" s="68"/>
      <c r="C14" s="5" t="s">
        <v>28</v>
      </c>
      <c r="D14" s="14" t="s">
        <v>13</v>
      </c>
      <c r="E14" s="15">
        <v>9375</v>
      </c>
      <c r="F14" s="16">
        <v>800</v>
      </c>
      <c r="G14" s="17">
        <f t="shared" si="0"/>
        <v>7500000</v>
      </c>
    </row>
    <row r="15" spans="1:7" ht="15.75">
      <c r="A15" s="13">
        <f t="shared" si="1"/>
        <v>10</v>
      </c>
      <c r="B15" s="68"/>
      <c r="C15" s="5" t="s">
        <v>26</v>
      </c>
      <c r="D15" s="14" t="s">
        <v>11</v>
      </c>
      <c r="E15" s="15">
        <v>1</v>
      </c>
      <c r="F15" s="16">
        <v>18000000</v>
      </c>
      <c r="G15" s="17">
        <f t="shared" si="0"/>
        <v>18000000</v>
      </c>
    </row>
    <row r="16" spans="1:7" ht="15.75">
      <c r="A16" s="13">
        <f t="shared" si="1"/>
        <v>11</v>
      </c>
      <c r="B16" s="68"/>
      <c r="C16" s="5" t="s">
        <v>29</v>
      </c>
      <c r="D16" s="14" t="s">
        <v>11</v>
      </c>
      <c r="E16" s="15">
        <v>1</v>
      </c>
      <c r="F16" s="16">
        <v>5600000</v>
      </c>
      <c r="G16" s="17">
        <f t="shared" si="0"/>
        <v>5600000</v>
      </c>
    </row>
    <row r="17" spans="1:7" ht="15.75">
      <c r="A17" s="13">
        <f t="shared" si="1"/>
        <v>12</v>
      </c>
      <c r="B17" s="68"/>
      <c r="C17" s="14" t="s">
        <v>30</v>
      </c>
      <c r="D17" s="14" t="s">
        <v>11</v>
      </c>
      <c r="E17" s="15">
        <v>1</v>
      </c>
      <c r="F17" s="16">
        <v>1082400</v>
      </c>
      <c r="G17" s="17">
        <f t="shared" si="0"/>
        <v>1082400</v>
      </c>
    </row>
    <row r="18" spans="1:7" ht="31.5">
      <c r="A18" s="13">
        <f t="shared" si="1"/>
        <v>13</v>
      </c>
      <c r="B18" s="68"/>
      <c r="C18" s="14" t="s">
        <v>24</v>
      </c>
      <c r="D18" s="14" t="s">
        <v>11</v>
      </c>
      <c r="E18" s="15">
        <v>9</v>
      </c>
      <c r="F18" s="16">
        <v>26147140</v>
      </c>
      <c r="G18" s="17">
        <f t="shared" si="0"/>
        <v>235324260</v>
      </c>
    </row>
    <row r="19" spans="1:7" ht="15.75">
      <c r="A19" s="13">
        <f t="shared" si="1"/>
        <v>14</v>
      </c>
      <c r="B19" s="68"/>
      <c r="C19" s="14" t="s">
        <v>31</v>
      </c>
      <c r="D19" s="14" t="s">
        <v>11</v>
      </c>
      <c r="E19" s="15">
        <v>1</v>
      </c>
      <c r="F19" s="16">
        <v>20818560</v>
      </c>
      <c r="G19" s="17">
        <f t="shared" si="0"/>
        <v>20818560</v>
      </c>
    </row>
    <row r="20" spans="1:7" ht="15.75">
      <c r="A20" s="13">
        <f t="shared" si="1"/>
        <v>15</v>
      </c>
      <c r="B20" s="68"/>
      <c r="C20" s="14" t="s">
        <v>32</v>
      </c>
      <c r="D20" s="14" t="s">
        <v>11</v>
      </c>
      <c r="E20" s="15">
        <v>1</v>
      </c>
      <c r="F20" s="16">
        <v>27900000</v>
      </c>
      <c r="G20" s="17">
        <f t="shared" si="0"/>
        <v>27900000</v>
      </c>
    </row>
    <row r="21" spans="1:7" s="12" customFormat="1" ht="15.75">
      <c r="A21" s="13">
        <f t="shared" si="1"/>
        <v>16</v>
      </c>
      <c r="B21" s="68"/>
      <c r="C21" s="5" t="s">
        <v>33</v>
      </c>
      <c r="D21" s="14" t="s">
        <v>11</v>
      </c>
      <c r="E21" s="15">
        <v>1</v>
      </c>
      <c r="F21" s="16">
        <v>14000000</v>
      </c>
      <c r="G21" s="17">
        <f t="shared" si="0"/>
        <v>14000000</v>
      </c>
    </row>
    <row r="22" spans="1:7" s="12" customFormat="1" ht="15.75">
      <c r="A22" s="13">
        <f t="shared" si="1"/>
        <v>17</v>
      </c>
      <c r="B22" s="68"/>
      <c r="C22" s="14" t="s">
        <v>32</v>
      </c>
      <c r="D22" s="14" t="s">
        <v>11</v>
      </c>
      <c r="E22" s="15">
        <v>1</v>
      </c>
      <c r="F22" s="16">
        <v>30006000</v>
      </c>
      <c r="G22" s="17">
        <f t="shared" si="0"/>
        <v>30006000</v>
      </c>
    </row>
    <row r="23" spans="1:7" ht="15.75">
      <c r="A23" s="13">
        <f t="shared" si="1"/>
        <v>18</v>
      </c>
      <c r="B23" s="68"/>
      <c r="C23" s="14" t="s">
        <v>32</v>
      </c>
      <c r="D23" s="14" t="s">
        <v>11</v>
      </c>
      <c r="E23" s="15">
        <v>1</v>
      </c>
      <c r="F23" s="16">
        <v>4846800</v>
      </c>
      <c r="G23" s="17">
        <f t="shared" si="0"/>
        <v>4846800</v>
      </c>
    </row>
    <row r="24" spans="1:7" s="12" customFormat="1" ht="15.75">
      <c r="A24" s="13">
        <f t="shared" si="1"/>
        <v>19</v>
      </c>
      <c r="B24" s="68"/>
      <c r="C24" s="14" t="s">
        <v>21</v>
      </c>
      <c r="D24" s="14" t="s">
        <v>13</v>
      </c>
      <c r="E24" s="15">
        <v>30386.4</v>
      </c>
      <c r="F24" s="16">
        <v>1000</v>
      </c>
      <c r="G24" s="17">
        <f aca="true" t="shared" si="2" ref="G24:G30">+E24*F24</f>
        <v>30386400</v>
      </c>
    </row>
    <row r="25" spans="1:7" s="12" customFormat="1" ht="15.75">
      <c r="A25" s="13">
        <f t="shared" si="1"/>
        <v>20</v>
      </c>
      <c r="B25" s="68"/>
      <c r="C25" s="14" t="s">
        <v>30</v>
      </c>
      <c r="D25" s="14" t="s">
        <v>11</v>
      </c>
      <c r="E25" s="15">
        <v>12</v>
      </c>
      <c r="F25" s="16">
        <v>200400</v>
      </c>
      <c r="G25" s="17">
        <f t="shared" si="2"/>
        <v>2404800</v>
      </c>
    </row>
    <row r="26" spans="1:17" ht="15.75">
      <c r="A26" s="13">
        <f t="shared" si="1"/>
        <v>21</v>
      </c>
      <c r="B26" s="68"/>
      <c r="C26" s="14" t="s">
        <v>12</v>
      </c>
      <c r="D26" s="14" t="s">
        <v>11</v>
      </c>
      <c r="E26" s="15">
        <v>6</v>
      </c>
      <c r="F26" s="16">
        <v>2011000</v>
      </c>
      <c r="G26" s="17">
        <f t="shared" si="2"/>
        <v>12066000</v>
      </c>
      <c r="H26" s="7"/>
      <c r="I26" s="7"/>
      <c r="J26" s="9"/>
      <c r="K26" s="9"/>
      <c r="L26" s="9"/>
      <c r="M26" s="9"/>
      <c r="N26" s="8"/>
      <c r="O26" s="10"/>
      <c r="P26" s="11"/>
      <c r="Q26" s="11"/>
    </row>
    <row r="27" spans="1:17" ht="15.75">
      <c r="A27" s="13">
        <f t="shared" si="1"/>
        <v>22</v>
      </c>
      <c r="B27" s="68"/>
      <c r="C27" s="14" t="s">
        <v>34</v>
      </c>
      <c r="D27" s="14" t="s">
        <v>11</v>
      </c>
      <c r="E27" s="15">
        <v>1</v>
      </c>
      <c r="F27" s="16">
        <v>599000</v>
      </c>
      <c r="G27" s="17">
        <f t="shared" si="2"/>
        <v>599000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7" ht="31.5">
      <c r="A28" s="13">
        <f t="shared" si="1"/>
        <v>23</v>
      </c>
      <c r="B28" s="68"/>
      <c r="C28" s="14" t="s">
        <v>35</v>
      </c>
      <c r="D28" s="14" t="s">
        <v>11</v>
      </c>
      <c r="E28" s="15">
        <v>1</v>
      </c>
      <c r="F28" s="16">
        <v>2900000</v>
      </c>
      <c r="G28" s="17">
        <f t="shared" si="2"/>
        <v>2900000</v>
      </c>
    </row>
    <row r="29" spans="1:7" ht="31.5">
      <c r="A29" s="13">
        <f t="shared" si="1"/>
        <v>24</v>
      </c>
      <c r="B29" s="68"/>
      <c r="C29" s="14" t="s">
        <v>10</v>
      </c>
      <c r="D29" s="14" t="s">
        <v>11</v>
      </c>
      <c r="E29" s="15">
        <v>8</v>
      </c>
      <c r="F29" s="16">
        <v>27900600</v>
      </c>
      <c r="G29" s="17">
        <f t="shared" si="2"/>
        <v>223204800</v>
      </c>
    </row>
    <row r="30" spans="1:7" ht="31.5">
      <c r="A30" s="13">
        <f t="shared" si="1"/>
        <v>25</v>
      </c>
      <c r="B30" s="68"/>
      <c r="C30" s="14" t="s">
        <v>10</v>
      </c>
      <c r="D30" s="14" t="s">
        <v>11</v>
      </c>
      <c r="E30" s="15">
        <v>1</v>
      </c>
      <c r="F30" s="16">
        <v>82450440</v>
      </c>
      <c r="G30" s="17">
        <f t="shared" si="2"/>
        <v>82450440</v>
      </c>
    </row>
    <row r="31" spans="1:7" ht="16.5" thickBot="1">
      <c r="A31" s="46" t="s">
        <v>16</v>
      </c>
      <c r="B31" s="47"/>
      <c r="C31" s="48"/>
      <c r="D31" s="14"/>
      <c r="E31" s="18"/>
      <c r="F31" s="19"/>
      <c r="G31" s="20">
        <f>SUM(G6:G30)</f>
        <v>920056001.998</v>
      </c>
    </row>
    <row r="32" spans="1:7" ht="16.5" thickBot="1">
      <c r="A32" s="49" t="s">
        <v>15</v>
      </c>
      <c r="B32" s="50"/>
      <c r="C32" s="50"/>
      <c r="D32" s="50"/>
      <c r="E32" s="50"/>
      <c r="F32" s="50"/>
      <c r="G32" s="51"/>
    </row>
    <row r="33" spans="1:7" ht="16.5" thickBot="1">
      <c r="A33" s="21">
        <v>1</v>
      </c>
      <c r="B33" s="22" t="s">
        <v>20</v>
      </c>
      <c r="C33" s="23"/>
      <c r="D33" s="23"/>
      <c r="E33" s="24"/>
      <c r="F33" s="25"/>
      <c r="G33" s="26">
        <f>+E33*F33</f>
        <v>0</v>
      </c>
    </row>
    <row r="34" spans="1:7" ht="16.5" thickBot="1">
      <c r="A34" s="49" t="s">
        <v>16</v>
      </c>
      <c r="B34" s="50"/>
      <c r="C34" s="52"/>
      <c r="D34" s="27"/>
      <c r="E34" s="28"/>
      <c r="F34" s="29"/>
      <c r="G34" s="30">
        <f>SUM(G33)</f>
        <v>0</v>
      </c>
    </row>
    <row r="35" spans="1:7" ht="16.5" thickBot="1">
      <c r="A35" s="49" t="s">
        <v>17</v>
      </c>
      <c r="B35" s="50"/>
      <c r="C35" s="53"/>
      <c r="D35" s="53"/>
      <c r="E35" s="53"/>
      <c r="F35" s="53"/>
      <c r="G35" s="54"/>
    </row>
    <row r="36" spans="1:7" ht="16.5" thickBot="1">
      <c r="A36" s="31">
        <v>1</v>
      </c>
      <c r="B36" s="55" t="s">
        <v>20</v>
      </c>
      <c r="C36" s="40" t="s">
        <v>37</v>
      </c>
      <c r="D36" s="35" t="s">
        <v>11</v>
      </c>
      <c r="E36" s="32">
        <v>1</v>
      </c>
      <c r="F36" s="33">
        <v>1500000</v>
      </c>
      <c r="G36" s="34">
        <f>+E36*F36</f>
        <v>1500000</v>
      </c>
    </row>
    <row r="37" spans="1:7" ht="32.25" thickBot="1">
      <c r="A37" s="31">
        <v>2</v>
      </c>
      <c r="B37" s="56"/>
      <c r="C37" s="41" t="s">
        <v>35</v>
      </c>
      <c r="D37" s="35" t="s">
        <v>11</v>
      </c>
      <c r="E37" s="36">
        <v>1</v>
      </c>
      <c r="F37" s="37">
        <v>2900000</v>
      </c>
      <c r="G37" s="38">
        <f aca="true" t="shared" si="3" ref="G37:G48">+E37*F37</f>
        <v>2900000</v>
      </c>
    </row>
    <row r="38" spans="1:7" ht="16.5" thickBot="1">
      <c r="A38" s="31">
        <v>3</v>
      </c>
      <c r="B38" s="56"/>
      <c r="C38" s="41" t="s">
        <v>19</v>
      </c>
      <c r="D38" s="35" t="s">
        <v>9</v>
      </c>
      <c r="E38" s="36">
        <v>10</v>
      </c>
      <c r="F38" s="37">
        <v>29000</v>
      </c>
      <c r="G38" s="38">
        <f t="shared" si="3"/>
        <v>290000</v>
      </c>
    </row>
    <row r="39" spans="1:7" s="12" customFormat="1" ht="16.5" thickBot="1">
      <c r="A39" s="31">
        <v>4</v>
      </c>
      <c r="B39" s="56"/>
      <c r="C39" s="42" t="s">
        <v>38</v>
      </c>
      <c r="D39" s="35" t="s">
        <v>11</v>
      </c>
      <c r="E39" s="36">
        <v>1</v>
      </c>
      <c r="F39" s="37">
        <v>130000</v>
      </c>
      <c r="G39" s="38">
        <f t="shared" si="3"/>
        <v>130000</v>
      </c>
    </row>
    <row r="40" spans="1:7" ht="16.5" thickBot="1">
      <c r="A40" s="31">
        <v>5</v>
      </c>
      <c r="B40" s="56"/>
      <c r="C40" s="41"/>
      <c r="D40" s="35"/>
      <c r="E40" s="36"/>
      <c r="F40" s="37"/>
      <c r="G40" s="38">
        <f t="shared" si="3"/>
        <v>0</v>
      </c>
    </row>
    <row r="41" spans="1:7" ht="16.5" thickBot="1">
      <c r="A41" s="31">
        <v>6</v>
      </c>
      <c r="B41" s="56"/>
      <c r="C41" s="43"/>
      <c r="D41" s="35"/>
      <c r="E41" s="36"/>
      <c r="F41" s="37"/>
      <c r="G41" s="38">
        <f t="shared" si="3"/>
        <v>0</v>
      </c>
    </row>
    <row r="42" spans="1:7" ht="16.5" thickBot="1">
      <c r="A42" s="31">
        <v>7</v>
      </c>
      <c r="B42" s="56"/>
      <c r="C42" s="41"/>
      <c r="D42" s="35"/>
      <c r="E42" s="36"/>
      <c r="F42" s="37"/>
      <c r="G42" s="38">
        <f t="shared" si="3"/>
        <v>0</v>
      </c>
    </row>
    <row r="43" spans="1:7" ht="16.5" thickBot="1">
      <c r="A43" s="31">
        <v>8</v>
      </c>
      <c r="B43" s="56"/>
      <c r="C43" s="41"/>
      <c r="D43" s="35"/>
      <c r="E43" s="36"/>
      <c r="F43" s="37"/>
      <c r="G43" s="38">
        <f t="shared" si="3"/>
        <v>0</v>
      </c>
    </row>
    <row r="44" spans="1:7" ht="16.5" thickBot="1">
      <c r="A44" s="31">
        <v>9</v>
      </c>
      <c r="B44" s="56"/>
      <c r="C44" s="41"/>
      <c r="D44" s="35"/>
      <c r="E44" s="36"/>
      <c r="F44" s="37"/>
      <c r="G44" s="38">
        <f t="shared" si="3"/>
        <v>0</v>
      </c>
    </row>
    <row r="45" spans="1:7" ht="16.5" thickBot="1">
      <c r="A45" s="31">
        <v>10</v>
      </c>
      <c r="B45" s="56"/>
      <c r="C45" s="41"/>
      <c r="D45" s="35"/>
      <c r="E45" s="36"/>
      <c r="F45" s="37"/>
      <c r="G45" s="38">
        <f t="shared" si="3"/>
        <v>0</v>
      </c>
    </row>
    <row r="46" spans="1:7" ht="16.5" thickBot="1">
      <c r="A46" s="31">
        <v>11</v>
      </c>
      <c r="B46" s="56"/>
      <c r="C46" s="41"/>
      <c r="D46" s="35"/>
      <c r="E46" s="36"/>
      <c r="F46" s="37"/>
      <c r="G46" s="38">
        <f t="shared" si="3"/>
        <v>0</v>
      </c>
    </row>
    <row r="47" spans="1:7" ht="16.5" thickBot="1">
      <c r="A47" s="31">
        <v>12</v>
      </c>
      <c r="B47" s="56"/>
      <c r="C47" s="41"/>
      <c r="D47" s="35"/>
      <c r="E47" s="36"/>
      <c r="F47" s="37"/>
      <c r="G47" s="38">
        <f t="shared" si="3"/>
        <v>0</v>
      </c>
    </row>
    <row r="48" spans="1:7" ht="16.5" thickBot="1">
      <c r="A48" s="31">
        <v>13</v>
      </c>
      <c r="B48" s="56"/>
      <c r="C48" s="41"/>
      <c r="D48" s="35"/>
      <c r="E48" s="36"/>
      <c r="F48" s="37"/>
      <c r="G48" s="38">
        <f t="shared" si="3"/>
        <v>0</v>
      </c>
    </row>
    <row r="49" spans="1:7" ht="16.5" thickBot="1">
      <c r="A49" s="57" t="s">
        <v>16</v>
      </c>
      <c r="B49" s="58"/>
      <c r="C49" s="59"/>
      <c r="D49" s="39"/>
      <c r="E49" s="39"/>
      <c r="F49" s="39"/>
      <c r="G49" s="45">
        <f>SUM(G36:G48)</f>
        <v>4820000</v>
      </c>
    </row>
  </sheetData>
  <sheetProtection/>
  <mergeCells count="15">
    <mergeCell ref="A5:G5"/>
    <mergeCell ref="C3:C4"/>
    <mergeCell ref="A1:G1"/>
    <mergeCell ref="A2:F2"/>
    <mergeCell ref="A3:A4"/>
    <mergeCell ref="B3:B4"/>
    <mergeCell ref="D3:G3"/>
    <mergeCell ref="H27:Q27"/>
    <mergeCell ref="B6:B30"/>
    <mergeCell ref="A31:C31"/>
    <mergeCell ref="A32:G32"/>
    <mergeCell ref="A34:C34"/>
    <mergeCell ref="A35:G35"/>
    <mergeCell ref="B36:B48"/>
    <mergeCell ref="A49:C49"/>
  </mergeCells>
  <printOptions/>
  <pageMargins left="0.24" right="0.2" top="0.33" bottom="0.22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2023-07-18T14:11:19Z</dcterms:modified>
  <cp:category/>
  <cp:version/>
  <cp:contentType/>
  <cp:contentStatus/>
</cp:coreProperties>
</file>