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xr:revisionPtr revIDLastSave="0" documentId="13_ncr:1_{9EA6CCBA-F259-4A0A-828B-8A2EDA9E895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3" sheetId="1" r:id="rId1"/>
    <sheet name="2022" sheetId="2" r:id="rId2"/>
  </sheets>
  <definedNames>
    <definedName name="_xlnm.Print_Area" localSheetId="1">'2022'!$A$1:$G$14</definedName>
    <definedName name="_xlnm.Print_Area" localSheetId="0">'2023'!$A$1:$G$24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19" i="1"/>
  <c r="F18" i="1"/>
  <c r="F17" i="1"/>
  <c r="F15" i="1"/>
  <c r="F13" i="1"/>
  <c r="F9" i="1"/>
  <c r="F14" i="2"/>
  <c r="F13" i="2"/>
  <c r="F12" i="2"/>
  <c r="F10" i="2"/>
  <c r="F9" i="2"/>
  <c r="F8" i="2"/>
  <c r="F6" i="2"/>
  <c r="F4" i="2"/>
  <c r="D9" i="1"/>
  <c r="F7" i="1"/>
  <c r="F5" i="1"/>
</calcChain>
</file>

<file path=xl/sharedStrings.xml><?xml version="1.0" encoding="utf-8"?>
<sst xmlns="http://schemas.openxmlformats.org/spreadsheetml/2006/main" count="102" uniqueCount="33">
  <si>
    <t>MA’LUMOT</t>
  </si>
  <si>
    <t>Oylar</t>
  </si>
  <si>
    <t>T/R</t>
  </si>
  <si>
    <t>Xizmat safariga
yuborilgan xodimlar
soni</t>
  </si>
  <si>
    <t>Xizmat safariga
yuborilgan manzil</t>
  </si>
  <si>
    <t>Jami
xarajatlar</t>
  </si>
  <si>
    <t>Yanvar</t>
  </si>
  <si>
    <t>Fevral</t>
  </si>
  <si>
    <t>Saudiya Arabiston Ar Riyod</t>
  </si>
  <si>
    <t>Isroil Tel Aviv</t>
  </si>
  <si>
    <t>JAMI:</t>
  </si>
  <si>
    <t>Iyun</t>
  </si>
  <si>
    <t>May</t>
  </si>
  <si>
    <t>Rossiya, Kazan</t>
  </si>
  <si>
    <t xml:space="preserve">Rossiya, Nejnigorod </t>
  </si>
  <si>
    <t>Avstriya (Vena), Vengri (Budapesht), Niderlandiya (Amsterdam)</t>
  </si>
  <si>
    <t>O‘zbekiston Respublikasi Raqamli texnologiyalar vazirligi huzuridagi Kosmik tadqiqotlar va texnologiyalar agentligi mansabdor shaxslarining 2023 yil 1 yarim yillik xizmat safarlari to‘g‘risida</t>
  </si>
  <si>
    <t>Moliyalashtirish manba</t>
  </si>
  <si>
    <t>Byudjet</t>
  </si>
  <si>
    <t>Byudjetdan tashqari jamg'arma</t>
  </si>
  <si>
    <t>O‘zbekiston Respublikasi Raqamli texnologiyalar vazirligi huzuridagi Kosmik tadqiqotlar va texnologiyalar agentligi mansabdor shaxslarining 2022 yil xizmat safarlari to‘g‘risida</t>
  </si>
  <si>
    <t>Azarbayjan, Baku</t>
  </si>
  <si>
    <t>BAA, Dubai</t>
  </si>
  <si>
    <t>Rossiya, Moskva</t>
  </si>
  <si>
    <t>Aprel</t>
  </si>
  <si>
    <t>Portugaliya va Fransiya</t>
  </si>
  <si>
    <t>Iyul</t>
  </si>
  <si>
    <t>AQSH, San Diego</t>
  </si>
  <si>
    <t>Sentyabr</t>
  </si>
  <si>
    <t>Fransiya, Parij</t>
  </si>
  <si>
    <t>Qozog'izton, Nursulton</t>
  </si>
  <si>
    <t>Noyabr</t>
  </si>
  <si>
    <t>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</si>
</sst>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1.140625" style="2" customWidth="1"/>
    <col min="2" max="2" width="8.140625" style="2" customWidth="1"/>
    <col min="3" max="3" width="17.28515625" style="2" customWidth="1"/>
    <col min="4" max="4" width="14" style="2" customWidth="1"/>
    <col min="5" max="5" width="48.28515625" style="2" customWidth="1"/>
    <col min="6" max="6" width="26.140625" style="2" customWidth="1"/>
    <col min="7" max="7" width="21.7109375" style="2" customWidth="1"/>
    <col min="8" max="8" width="7.140625" style="2" customWidth="1"/>
    <col min="9" max="9" width="9.42578125" style="2" bestFit="1" customWidth="1"/>
    <col min="10" max="10" width="22" style="2" customWidth="1"/>
    <col min="11" max="11" width="22.28515625" style="2" bestFit="1" customWidth="1"/>
    <col min="12" max="12" width="15.140625" style="2" bestFit="1" customWidth="1"/>
    <col min="13" max="16384" width="9.140625" style="2"/>
  </cols>
  <sheetData>
    <row r="1" spans="2:7" ht="48.75" customHeight="1" x14ac:dyDescent="0.25">
      <c r="B1" s="12" t="s">
        <v>16</v>
      </c>
      <c r="C1" s="12"/>
      <c r="D1" s="12"/>
      <c r="E1" s="12"/>
      <c r="F1" s="12"/>
      <c r="G1" s="12"/>
    </row>
    <row r="2" spans="2:7" x14ac:dyDescent="0.25">
      <c r="B2" s="13" t="s">
        <v>0</v>
      </c>
      <c r="C2" s="13"/>
      <c r="D2" s="13"/>
      <c r="E2" s="13"/>
      <c r="F2" s="13"/>
      <c r="G2" s="13"/>
    </row>
    <row r="3" spans="2:7" ht="71.25" x14ac:dyDescent="0.25">
      <c r="B3" s="3" t="s">
        <v>2</v>
      </c>
      <c r="C3" s="3" t="s">
        <v>1</v>
      </c>
      <c r="D3" s="4" t="s">
        <v>3</v>
      </c>
      <c r="E3" s="4" t="s">
        <v>4</v>
      </c>
      <c r="F3" s="4" t="s">
        <v>5</v>
      </c>
      <c r="G3" s="4" t="s">
        <v>17</v>
      </c>
    </row>
    <row r="4" spans="2:7" x14ac:dyDescent="0.25">
      <c r="B4" s="1">
        <v>1</v>
      </c>
      <c r="C4" s="1" t="s">
        <v>6</v>
      </c>
      <c r="D4" s="1">
        <v>1</v>
      </c>
      <c r="E4" s="1" t="s">
        <v>8</v>
      </c>
      <c r="F4" s="5">
        <v>29068950.100000001</v>
      </c>
      <c r="G4" s="7" t="s">
        <v>18</v>
      </c>
    </row>
    <row r="5" spans="2:7" x14ac:dyDescent="0.25">
      <c r="B5" s="1">
        <v>2</v>
      </c>
      <c r="C5" s="1" t="s">
        <v>7</v>
      </c>
      <c r="D5" s="1">
        <v>3</v>
      </c>
      <c r="E5" s="1" t="s">
        <v>9</v>
      </c>
      <c r="F5" s="5">
        <f>17538720.7+17538720.7+17538720.7</f>
        <v>52616162.099999994</v>
      </c>
      <c r="G5" s="7" t="s">
        <v>18</v>
      </c>
    </row>
    <row r="6" spans="2:7" ht="30" x14ac:dyDescent="0.25">
      <c r="B6" s="1">
        <v>3</v>
      </c>
      <c r="C6" s="1" t="s">
        <v>12</v>
      </c>
      <c r="D6" s="1">
        <v>1</v>
      </c>
      <c r="E6" s="1" t="s">
        <v>14</v>
      </c>
      <c r="F6" s="5">
        <v>12213650</v>
      </c>
      <c r="G6" s="7" t="s">
        <v>19</v>
      </c>
    </row>
    <row r="7" spans="2:7" ht="30" x14ac:dyDescent="0.25">
      <c r="B7" s="1">
        <v>4</v>
      </c>
      <c r="C7" s="1" t="s">
        <v>11</v>
      </c>
      <c r="D7" s="1">
        <v>3</v>
      </c>
      <c r="E7" s="7" t="s">
        <v>15</v>
      </c>
      <c r="F7" s="8">
        <f>63095250.7+54747905.24+54747905.24</f>
        <v>172591061.18000001</v>
      </c>
      <c r="G7" s="7" t="s">
        <v>18</v>
      </c>
    </row>
    <row r="8" spans="2:7" ht="30" x14ac:dyDescent="0.25">
      <c r="B8" s="1">
        <v>5</v>
      </c>
      <c r="C8" s="1" t="s">
        <v>11</v>
      </c>
      <c r="D8" s="1">
        <v>1</v>
      </c>
      <c r="E8" s="1" t="s">
        <v>13</v>
      </c>
      <c r="F8" s="5">
        <v>14006688</v>
      </c>
      <c r="G8" s="7" t="s">
        <v>19</v>
      </c>
    </row>
    <row r="9" spans="2:7" x14ac:dyDescent="0.25">
      <c r="B9" s="10" t="s">
        <v>10</v>
      </c>
      <c r="C9" s="11"/>
      <c r="D9" s="3">
        <f>SUM(D4:D8)</f>
        <v>9</v>
      </c>
      <c r="E9" s="3"/>
      <c r="F9" s="6">
        <f>SUM(F4:F8)</f>
        <v>280496511.38</v>
      </c>
      <c r="G9" s="9"/>
    </row>
    <row r="10" spans="2:7" ht="42.75" customHeight="1" x14ac:dyDescent="0.25">
      <c r="B10" s="12" t="s">
        <v>20</v>
      </c>
      <c r="C10" s="12"/>
      <c r="D10" s="12"/>
      <c r="E10" s="12"/>
      <c r="F10" s="12"/>
      <c r="G10" s="12"/>
    </row>
    <row r="11" spans="2:7" x14ac:dyDescent="0.25">
      <c r="B11" s="13" t="s">
        <v>0</v>
      </c>
      <c r="C11" s="13"/>
      <c r="D11" s="13"/>
      <c r="E11" s="13"/>
      <c r="F11" s="13"/>
      <c r="G11" s="13"/>
    </row>
    <row r="12" spans="2:7" ht="71.25" x14ac:dyDescent="0.25">
      <c r="B12" s="3" t="s">
        <v>2</v>
      </c>
      <c r="C12" s="3" t="s">
        <v>1</v>
      </c>
      <c r="D12" s="4" t="s">
        <v>3</v>
      </c>
      <c r="E12" s="4" t="s">
        <v>4</v>
      </c>
      <c r="F12" s="4" t="s">
        <v>5</v>
      </c>
      <c r="G12" s="4" t="s">
        <v>17</v>
      </c>
    </row>
    <row r="13" spans="2:7" x14ac:dyDescent="0.25">
      <c r="B13" s="1">
        <v>1</v>
      </c>
      <c r="C13" s="1" t="s">
        <v>6</v>
      </c>
      <c r="D13" s="1">
        <v>2</v>
      </c>
      <c r="E13" s="1" t="s">
        <v>21</v>
      </c>
      <c r="F13" s="5">
        <f>4814649+2993236</f>
        <v>7807885</v>
      </c>
      <c r="G13" s="7" t="s">
        <v>18</v>
      </c>
    </row>
    <row r="14" spans="2:7" x14ac:dyDescent="0.25">
      <c r="B14" s="1">
        <v>2</v>
      </c>
      <c r="C14" s="1" t="s">
        <v>7</v>
      </c>
      <c r="D14" s="1">
        <v>1</v>
      </c>
      <c r="E14" s="1" t="s">
        <v>22</v>
      </c>
      <c r="F14" s="5">
        <v>13075253</v>
      </c>
      <c r="G14" s="7" t="s">
        <v>18</v>
      </c>
    </row>
    <row r="15" spans="2:7" x14ac:dyDescent="0.25">
      <c r="B15" s="1">
        <v>3</v>
      </c>
      <c r="C15" s="1" t="s">
        <v>24</v>
      </c>
      <c r="D15" s="1">
        <v>3</v>
      </c>
      <c r="E15" s="1" t="s">
        <v>23</v>
      </c>
      <c r="F15" s="5">
        <f>3729686.4+3729686.4+3729686.4</f>
        <v>11189059.199999999</v>
      </c>
      <c r="G15" s="7" t="s">
        <v>18</v>
      </c>
    </row>
    <row r="16" spans="2:7" x14ac:dyDescent="0.25">
      <c r="B16" s="1">
        <v>4</v>
      </c>
      <c r="C16" s="1" t="s">
        <v>12</v>
      </c>
      <c r="D16" s="1">
        <v>1</v>
      </c>
      <c r="E16" s="1" t="s">
        <v>21</v>
      </c>
      <c r="F16" s="5">
        <v>13335455.6</v>
      </c>
      <c r="G16" s="7" t="s">
        <v>18</v>
      </c>
    </row>
    <row r="17" spans="2:7" x14ac:dyDescent="0.25">
      <c r="B17" s="1">
        <v>5</v>
      </c>
      <c r="C17" s="1" t="s">
        <v>11</v>
      </c>
      <c r="D17" s="1">
        <v>3</v>
      </c>
      <c r="E17" s="1" t="s">
        <v>25</v>
      </c>
      <c r="F17" s="5">
        <f>63250540+34392835+35336508.6</f>
        <v>132979883.59999999</v>
      </c>
      <c r="G17" s="7" t="s">
        <v>18</v>
      </c>
    </row>
    <row r="18" spans="2:7" x14ac:dyDescent="0.25">
      <c r="B18" s="1">
        <v>6</v>
      </c>
      <c r="C18" s="1" t="s">
        <v>26</v>
      </c>
      <c r="D18" s="1">
        <v>2</v>
      </c>
      <c r="E18" s="1" t="s">
        <v>27</v>
      </c>
      <c r="F18" s="5">
        <f>41001421+41892820.1</f>
        <v>82894241.099999994</v>
      </c>
      <c r="G18" s="7" t="s">
        <v>18</v>
      </c>
    </row>
    <row r="19" spans="2:7" x14ac:dyDescent="0.25">
      <c r="B19" s="1">
        <v>7</v>
      </c>
      <c r="C19" s="1" t="s">
        <v>28</v>
      </c>
      <c r="D19" s="1">
        <v>3</v>
      </c>
      <c r="E19" s="1" t="s">
        <v>29</v>
      </c>
      <c r="F19" s="5">
        <f>43537715.36+31264238.72+42571401</f>
        <v>117373355.08</v>
      </c>
      <c r="G19" s="7" t="s">
        <v>18</v>
      </c>
    </row>
    <row r="20" spans="2:7" x14ac:dyDescent="0.25">
      <c r="B20" s="1">
        <v>8</v>
      </c>
      <c r="C20" s="1" t="s">
        <v>28</v>
      </c>
      <c r="D20" s="1">
        <v>1</v>
      </c>
      <c r="E20" s="7" t="s">
        <v>30</v>
      </c>
      <c r="F20" s="15">
        <v>9634813.1699999999</v>
      </c>
      <c r="G20" s="7" t="s">
        <v>18</v>
      </c>
    </row>
    <row r="21" spans="2:7" x14ac:dyDescent="0.25">
      <c r="B21" s="1">
        <v>9</v>
      </c>
      <c r="C21" s="1" t="s">
        <v>31</v>
      </c>
      <c r="D21" s="1">
        <v>2</v>
      </c>
      <c r="E21" s="7" t="s">
        <v>30</v>
      </c>
      <c r="F21" s="14">
        <f>5180322.72+6113711</f>
        <v>11294033.719999999</v>
      </c>
      <c r="G21" s="7" t="s">
        <v>18</v>
      </c>
    </row>
    <row r="22" spans="2:7" x14ac:dyDescent="0.25">
      <c r="B22" s="1">
        <v>10</v>
      </c>
      <c r="C22" s="1" t="s">
        <v>32</v>
      </c>
      <c r="D22" s="1">
        <v>3</v>
      </c>
      <c r="E22" s="1" t="s">
        <v>22</v>
      </c>
      <c r="F22" s="5">
        <f>6809787.48+15920412.2+15920412.2</f>
        <v>38650611.879999995</v>
      </c>
      <c r="G22" s="7" t="s">
        <v>18</v>
      </c>
    </row>
    <row r="23" spans="2:7" x14ac:dyDescent="0.25">
      <c r="B23" s="10" t="s">
        <v>10</v>
      </c>
      <c r="C23" s="18"/>
      <c r="D23" s="18"/>
      <c r="E23" s="11"/>
      <c r="F23" s="17">
        <f>SUM(F13:F22)</f>
        <v>438234591.35000002</v>
      </c>
      <c r="G23" s="6"/>
    </row>
  </sheetData>
  <mergeCells count="6">
    <mergeCell ref="B23:E23"/>
    <mergeCell ref="B9:C9"/>
    <mergeCell ref="B1:G1"/>
    <mergeCell ref="B2:G2"/>
    <mergeCell ref="B10:G10"/>
    <mergeCell ref="B11:G11"/>
  </mergeCells>
  <pageMargins left="0.25" right="0.25" top="0.38" bottom="0.38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8FE8-ED77-4C8C-A799-ECCBD849F1EB}">
  <sheetPr>
    <pageSetUpPr fitToPage="1"/>
  </sheetPr>
  <dimension ref="B1:G16"/>
  <sheetViews>
    <sheetView view="pageBreakPreview" topLeftCell="A4" zoomScaleNormal="100" zoomScaleSheetLayoutView="100" workbookViewId="0">
      <selection activeCell="B1" sqref="B1:G14"/>
    </sheetView>
  </sheetViews>
  <sheetFormatPr defaultRowHeight="15" x14ac:dyDescent="0.25"/>
  <cols>
    <col min="1" max="1" width="1.140625" style="2" customWidth="1"/>
    <col min="2" max="2" width="8.140625" style="2" customWidth="1"/>
    <col min="3" max="4" width="14" style="2" customWidth="1"/>
    <col min="5" max="5" width="18.140625" style="2" customWidth="1"/>
    <col min="6" max="6" width="26.140625" style="2" customWidth="1"/>
    <col min="7" max="7" width="21.7109375" style="2" customWidth="1"/>
    <col min="8" max="8" width="7.140625" style="2" customWidth="1"/>
    <col min="9" max="9" width="9.42578125" style="2" bestFit="1" customWidth="1"/>
    <col min="10" max="10" width="22" style="2" customWidth="1"/>
    <col min="11" max="11" width="22.28515625" style="2" bestFit="1" customWidth="1"/>
    <col min="12" max="12" width="15.140625" style="2" bestFit="1" customWidth="1"/>
    <col min="13" max="16384" width="9.140625" style="2"/>
  </cols>
  <sheetData>
    <row r="1" spans="2:7" ht="45" customHeight="1" x14ac:dyDescent="0.25">
      <c r="B1" s="12" t="s">
        <v>20</v>
      </c>
      <c r="C1" s="12"/>
      <c r="D1" s="12"/>
      <c r="E1" s="12"/>
      <c r="F1" s="12"/>
      <c r="G1" s="12"/>
    </row>
    <row r="2" spans="2:7" x14ac:dyDescent="0.25">
      <c r="B2" s="13" t="s">
        <v>0</v>
      </c>
      <c r="C2" s="13"/>
      <c r="D2" s="13"/>
      <c r="E2" s="13"/>
      <c r="F2" s="13"/>
      <c r="G2" s="13"/>
    </row>
    <row r="3" spans="2:7" ht="71.25" x14ac:dyDescent="0.25">
      <c r="B3" s="3" t="s">
        <v>2</v>
      </c>
      <c r="C3" s="3" t="s">
        <v>1</v>
      </c>
      <c r="D3" s="4" t="s">
        <v>3</v>
      </c>
      <c r="E3" s="4" t="s">
        <v>4</v>
      </c>
      <c r="F3" s="4" t="s">
        <v>5</v>
      </c>
      <c r="G3" s="4" t="s">
        <v>17</v>
      </c>
    </row>
    <row r="4" spans="2:7" ht="45" customHeight="1" x14ac:dyDescent="0.25">
      <c r="B4" s="1">
        <v>1</v>
      </c>
      <c r="C4" s="1" t="s">
        <v>6</v>
      </c>
      <c r="D4" s="1">
        <v>2</v>
      </c>
      <c r="E4" s="1" t="s">
        <v>21</v>
      </c>
      <c r="F4" s="5">
        <f>4814649+2993236</f>
        <v>7807885</v>
      </c>
      <c r="G4" s="7" t="s">
        <v>18</v>
      </c>
    </row>
    <row r="5" spans="2:7" ht="45" customHeight="1" x14ac:dyDescent="0.25">
      <c r="B5" s="1">
        <v>2</v>
      </c>
      <c r="C5" s="1" t="s">
        <v>7</v>
      </c>
      <c r="D5" s="1">
        <v>1</v>
      </c>
      <c r="E5" s="1" t="s">
        <v>22</v>
      </c>
      <c r="F5" s="5">
        <v>13075253</v>
      </c>
      <c r="G5" s="7" t="s">
        <v>18</v>
      </c>
    </row>
    <row r="6" spans="2:7" ht="45" customHeight="1" x14ac:dyDescent="0.25">
      <c r="B6" s="1">
        <v>3</v>
      </c>
      <c r="C6" s="1" t="s">
        <v>24</v>
      </c>
      <c r="D6" s="1">
        <v>3</v>
      </c>
      <c r="E6" s="1" t="s">
        <v>23</v>
      </c>
      <c r="F6" s="5">
        <f>3729686.4+3729686.4+3729686.4</f>
        <v>11189059.199999999</v>
      </c>
      <c r="G6" s="7" t="s">
        <v>18</v>
      </c>
    </row>
    <row r="7" spans="2:7" ht="45" customHeight="1" x14ac:dyDescent="0.25">
      <c r="B7" s="1">
        <v>4</v>
      </c>
      <c r="C7" s="1" t="s">
        <v>12</v>
      </c>
      <c r="D7" s="1">
        <v>1</v>
      </c>
      <c r="E7" s="1" t="s">
        <v>21</v>
      </c>
      <c r="F7" s="5">
        <v>13335455.6</v>
      </c>
      <c r="G7" s="7" t="s">
        <v>18</v>
      </c>
    </row>
    <row r="8" spans="2:7" ht="45" customHeight="1" x14ac:dyDescent="0.25">
      <c r="B8" s="1">
        <v>5</v>
      </c>
      <c r="C8" s="1" t="s">
        <v>11</v>
      </c>
      <c r="D8" s="1">
        <v>3</v>
      </c>
      <c r="E8" s="1" t="s">
        <v>25</v>
      </c>
      <c r="F8" s="5">
        <f>63250540+34392835+35336508.6</f>
        <v>132979883.59999999</v>
      </c>
      <c r="G8" s="7" t="s">
        <v>18</v>
      </c>
    </row>
    <row r="9" spans="2:7" ht="45" customHeight="1" x14ac:dyDescent="0.25">
      <c r="B9" s="1">
        <v>6</v>
      </c>
      <c r="C9" s="1" t="s">
        <v>26</v>
      </c>
      <c r="D9" s="1">
        <v>2</v>
      </c>
      <c r="E9" s="1" t="s">
        <v>27</v>
      </c>
      <c r="F9" s="5">
        <f>41001421+41892820.1</f>
        <v>82894241.099999994</v>
      </c>
      <c r="G9" s="7" t="s">
        <v>18</v>
      </c>
    </row>
    <row r="10" spans="2:7" ht="45" customHeight="1" x14ac:dyDescent="0.25">
      <c r="B10" s="1">
        <v>7</v>
      </c>
      <c r="C10" s="1" t="s">
        <v>28</v>
      </c>
      <c r="D10" s="1">
        <v>3</v>
      </c>
      <c r="E10" s="1" t="s">
        <v>29</v>
      </c>
      <c r="F10" s="5">
        <f>43537715.36+31264238.72+42571401</f>
        <v>117373355.08</v>
      </c>
      <c r="G10" s="7" t="s">
        <v>18</v>
      </c>
    </row>
    <row r="11" spans="2:7" ht="45" customHeight="1" x14ac:dyDescent="0.25">
      <c r="B11" s="1">
        <v>8</v>
      </c>
      <c r="C11" s="1" t="s">
        <v>28</v>
      </c>
      <c r="D11" s="1">
        <v>1</v>
      </c>
      <c r="E11" s="7" t="s">
        <v>30</v>
      </c>
      <c r="F11" s="15">
        <v>9634813.1699999999</v>
      </c>
      <c r="G11" s="7" t="s">
        <v>18</v>
      </c>
    </row>
    <row r="12" spans="2:7" ht="45" customHeight="1" x14ac:dyDescent="0.25">
      <c r="B12" s="1">
        <v>9</v>
      </c>
      <c r="C12" s="1" t="s">
        <v>31</v>
      </c>
      <c r="D12" s="1">
        <v>2</v>
      </c>
      <c r="E12" s="7" t="s">
        <v>30</v>
      </c>
      <c r="F12" s="14">
        <f>5180322.72+6113711</f>
        <v>11294033.719999999</v>
      </c>
      <c r="G12" s="7" t="s">
        <v>18</v>
      </c>
    </row>
    <row r="13" spans="2:7" ht="45" customHeight="1" x14ac:dyDescent="0.25">
      <c r="B13" s="1">
        <v>10</v>
      </c>
      <c r="C13" s="1" t="s">
        <v>32</v>
      </c>
      <c r="D13" s="1">
        <v>3</v>
      </c>
      <c r="E13" s="1" t="s">
        <v>22</v>
      </c>
      <c r="F13" s="5">
        <f>6809787.48+15920412.2+15920412.2</f>
        <v>38650611.879999995</v>
      </c>
      <c r="G13" s="7" t="s">
        <v>18</v>
      </c>
    </row>
    <row r="14" spans="2:7" ht="46.5" customHeight="1" x14ac:dyDescent="0.25">
      <c r="B14" s="10" t="s">
        <v>10</v>
      </c>
      <c r="C14" s="18"/>
      <c r="D14" s="18"/>
      <c r="E14" s="11"/>
      <c r="F14" s="17">
        <f>SUM(F4:F13)</f>
        <v>438234591.35000002</v>
      </c>
      <c r="G14" s="6"/>
    </row>
    <row r="16" spans="2:7" x14ac:dyDescent="0.25">
      <c r="G16" s="16"/>
    </row>
  </sheetData>
  <mergeCells count="3">
    <mergeCell ref="B1:G1"/>
    <mergeCell ref="B2:G2"/>
    <mergeCell ref="B14:E14"/>
  </mergeCells>
  <pageMargins left="0.25" right="0.25" top="0.38" bottom="0.38" header="0.3" footer="0.3"/>
  <pageSetup paperSize="9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2022</vt:lpstr>
      <vt:lpstr>'2022'!Область_печати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m.berdiyorov</dc:creator>
  <cp:lastModifiedBy>Cosmos Agent</cp:lastModifiedBy>
  <cp:lastPrinted>2023-06-27T11:59:49Z</cp:lastPrinted>
  <dcterms:created xsi:type="dcterms:W3CDTF">2015-06-05T18:19:34Z</dcterms:created>
  <dcterms:modified xsi:type="dcterms:W3CDTF">2023-07-04T10:24:52Z</dcterms:modified>
</cp:coreProperties>
</file>